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31"/>
  <c r="G33"/>
  <c r="G34"/>
  <c r="G35"/>
  <c r="G36"/>
  <c r="G37"/>
  <c r="G38"/>
  <c r="G39"/>
  <c r="G42"/>
  <c r="G44"/>
  <c r="G46"/>
  <c r="G48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4"/>
  <c r="F66"/>
  <c r="F61"/>
  <c r="F59"/>
  <c r="F60"/>
  <c r="F63"/>
  <c r="F64"/>
  <c r="F65"/>
  <c r="F52"/>
  <c r="F53"/>
  <c r="F56"/>
  <c r="F57"/>
  <c r="F58"/>
  <c r="F38"/>
  <c r="F39"/>
  <c r="F40"/>
  <c r="G40" s="1"/>
  <c r="F41"/>
  <c r="G41" s="1"/>
  <c r="F42"/>
  <c r="F45"/>
  <c r="G45" s="1"/>
  <c r="F46"/>
  <c r="F47"/>
  <c r="G47" s="1"/>
  <c r="F48"/>
  <c r="F51"/>
  <c r="F4"/>
  <c r="F5"/>
  <c r="F6"/>
  <c r="F7"/>
  <c r="F10"/>
  <c r="F11"/>
  <c r="F12"/>
  <c r="F13"/>
  <c r="F14"/>
  <c r="F15"/>
  <c r="F16"/>
  <c r="F17"/>
  <c r="F18"/>
  <c r="F19"/>
  <c r="F20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F34"/>
  <c r="F35"/>
  <c r="F36" l="1"/>
  <c r="F8"/>
  <c r="F21"/>
  <c r="F32"/>
  <c r="G32" s="1"/>
  <c r="F43"/>
  <c r="G43" s="1"/>
  <c r="F54"/>
  <c r="F49"/>
  <c r="G49" s="1"/>
  <c r="F67"/>
  <c r="F62"/>
  <c r="F68" l="1"/>
  <c r="G68" s="1"/>
</calcChain>
</file>

<file path=xl/sharedStrings.xml><?xml version="1.0" encoding="utf-8"?>
<sst xmlns="http://schemas.openxmlformats.org/spreadsheetml/2006/main" count="121" uniqueCount="83">
  <si>
    <t>Project Budget</t>
  </si>
  <si>
    <t xml:space="preserve">Code </t>
  </si>
  <si>
    <t xml:space="preserve">Budget item description </t>
  </si>
  <si>
    <t>Unit</t>
  </si>
  <si>
    <t>Fuel</t>
  </si>
  <si>
    <t xml:space="preserve">Litres </t>
  </si>
  <si>
    <t xml:space="preserve">Communication airtime </t>
  </si>
  <si>
    <t>Radio announcement</t>
  </si>
  <si>
    <t>Times</t>
  </si>
  <si>
    <t>Mobilisation, sensitisation and group formation</t>
  </si>
  <si>
    <t xml:space="preserve">Allowance </t>
  </si>
  <si>
    <t>Sub Total Mobilisation, sensitisation and group formation</t>
  </si>
  <si>
    <t xml:space="preserve">School Supplies </t>
  </si>
  <si>
    <t xml:space="preserve">Sanitary pads </t>
  </si>
  <si>
    <t>Tree seedlings - timber</t>
  </si>
  <si>
    <t xml:space="preserve">Tree seedlings - fruits </t>
  </si>
  <si>
    <t>Exercise books</t>
  </si>
  <si>
    <t>Pens</t>
  </si>
  <si>
    <t>Pencils</t>
  </si>
  <si>
    <t xml:space="preserve">School uniforms </t>
  </si>
  <si>
    <t xml:space="preserve">School bags </t>
  </si>
  <si>
    <t>School shoes</t>
  </si>
  <si>
    <t xml:space="preserve">School socks </t>
  </si>
  <si>
    <t xml:space="preserve">Sub Total School Supplies </t>
  </si>
  <si>
    <t>Inter/Intra-school debate tournament</t>
  </si>
  <si>
    <t xml:space="preserve">Debate Training in Schools </t>
  </si>
  <si>
    <t>Facilitators allowances</t>
  </si>
  <si>
    <t>Days</t>
  </si>
  <si>
    <t xml:space="preserve">Notebooks </t>
  </si>
  <si>
    <t>Flip charts</t>
  </si>
  <si>
    <t>Markers</t>
  </si>
  <si>
    <t>Boxes</t>
  </si>
  <si>
    <t>Pieces</t>
  </si>
  <si>
    <t>Number</t>
  </si>
  <si>
    <t xml:space="preserve">Meals </t>
  </si>
  <si>
    <t>Refreshments</t>
  </si>
  <si>
    <t>Honorarium</t>
  </si>
  <si>
    <t>Mobilisation airtime</t>
  </si>
  <si>
    <t xml:space="preserve">Sub Total Debate Training in Schools </t>
  </si>
  <si>
    <t>Inter school debate tournaments</t>
  </si>
  <si>
    <t>Intra Schoo debate tournaments</t>
  </si>
  <si>
    <t>Frequency</t>
  </si>
  <si>
    <t xml:space="preserve">Rate </t>
  </si>
  <si>
    <t>Amount</t>
  </si>
  <si>
    <t>Packs</t>
  </si>
  <si>
    <t>Assorted</t>
  </si>
  <si>
    <t>Dozens</t>
  </si>
  <si>
    <t>Pairs</t>
  </si>
  <si>
    <t>Participants</t>
  </si>
  <si>
    <t>Sub Total Inter/Intra-school debate tournament</t>
  </si>
  <si>
    <t>Review Meetings</t>
  </si>
  <si>
    <t>Stationery</t>
  </si>
  <si>
    <t>Transport refund</t>
  </si>
  <si>
    <t>Sub Total Review Meetings</t>
  </si>
  <si>
    <t xml:space="preserve">Monitoring and evaluation </t>
  </si>
  <si>
    <t xml:space="preserve">Internal monitoring </t>
  </si>
  <si>
    <t xml:space="preserve">Months </t>
  </si>
  <si>
    <t xml:space="preserve">External monitoring and evaluation </t>
  </si>
  <si>
    <t>Community based monitoring &amp; evaluation</t>
  </si>
  <si>
    <t xml:space="preserve">Account auditing </t>
  </si>
  <si>
    <t xml:space="preserve">Sub Total Monitoring and evaluation </t>
  </si>
  <si>
    <t>Strengthening referral systems</t>
  </si>
  <si>
    <t>Referral cards</t>
  </si>
  <si>
    <t>Referrals</t>
  </si>
  <si>
    <t>Cases</t>
  </si>
  <si>
    <t>Sub Total Strengthening referral systems</t>
  </si>
  <si>
    <t xml:space="preserve">Administration costs </t>
  </si>
  <si>
    <t>Office stationery</t>
  </si>
  <si>
    <t xml:space="preserve">Once </t>
  </si>
  <si>
    <t>Internet</t>
  </si>
  <si>
    <t>Postage and couriers</t>
  </si>
  <si>
    <t>Consolidated</t>
  </si>
  <si>
    <t xml:space="preserve">Sub Total Administration costs </t>
  </si>
  <si>
    <t>Personnel costs</t>
  </si>
  <si>
    <t>Project officers salary top up</t>
  </si>
  <si>
    <t>Project Accountant's salary top up</t>
  </si>
  <si>
    <t>Allowances and per diems</t>
  </si>
  <si>
    <t>Sub Total Personnel costs</t>
  </si>
  <si>
    <t>GRAND TOTAL</t>
  </si>
  <si>
    <t>Seeds</t>
  </si>
  <si>
    <t>Printer</t>
  </si>
  <si>
    <t>Amount US$</t>
  </si>
  <si>
    <t>Computer laptop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</si>
</sst>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1" fillId="2" borderId="1" xfId="0" applyFont="1" applyFill="1" applyBorder="1"/>
    <xf numFmtId="164" fontId="1" fillId="2" borderId="1" xfId="1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0" fillId="0" borderId="1" xfId="0" applyFill="1" applyBorder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view="pageBreakPreview" zoomScaleSheetLayoutView="100" workbookViewId="0">
      <selection activeCell="B58" sqref="B58"/>
    </sheetView>
  </sheetViews>
  <sheetFormatPr defaultRowHeight="15"/>
  <cols>
    <col min="1" max="1" width="7.7109375" customWidth="1"/>
    <col min="2" max="2" width="36.5703125" customWidth="1"/>
    <col min="3" max="3" width="12.7109375" bestFit="1" customWidth="1"/>
    <col min="4" max="4" width="10.42578125" customWidth="1"/>
    <col min="5" max="5" width="10.5703125" style="2" bestFit="1" customWidth="1"/>
    <col min="6" max="6" width="11.5703125" style="2" bestFit="1" customWidth="1"/>
    <col min="7" max="7" width="13.5703125" bestFit="1" customWidth="1"/>
  </cols>
  <sheetData>
    <row r="1" spans="1:7" s="1" customFormat="1">
      <c r="A1" s="3" t="s">
        <v>0</v>
      </c>
      <c r="B1" s="3"/>
      <c r="C1" s="3"/>
      <c r="D1" s="3"/>
      <c r="E1" s="4"/>
      <c r="F1" s="4"/>
      <c r="G1" s="4"/>
    </row>
    <row r="2" spans="1:7" s="1" customFormat="1">
      <c r="A2" s="3" t="s">
        <v>1</v>
      </c>
      <c r="B2" s="3" t="s">
        <v>2</v>
      </c>
      <c r="C2" s="3" t="s">
        <v>3</v>
      </c>
      <c r="D2" s="3" t="s">
        <v>41</v>
      </c>
      <c r="E2" s="4" t="s">
        <v>42</v>
      </c>
      <c r="F2" s="4" t="s">
        <v>43</v>
      </c>
      <c r="G2" s="4" t="s">
        <v>81</v>
      </c>
    </row>
    <row r="3" spans="1:7">
      <c r="A3" s="3">
        <v>1000</v>
      </c>
      <c r="B3" s="6" t="s">
        <v>9</v>
      </c>
      <c r="C3" s="5"/>
      <c r="D3" s="5"/>
      <c r="E3" s="7"/>
      <c r="F3" s="7"/>
      <c r="G3" s="4"/>
    </row>
    <row r="4" spans="1:7">
      <c r="A4" s="8">
        <v>1010</v>
      </c>
      <c r="B4" s="8" t="s">
        <v>4</v>
      </c>
      <c r="C4" s="8" t="s">
        <v>5</v>
      </c>
      <c r="D4" s="8">
        <v>10</v>
      </c>
      <c r="E4" s="9">
        <v>4000</v>
      </c>
      <c r="F4" s="9">
        <f t="shared" ref="F4:F66" si="0">D4*E4</f>
        <v>40000</v>
      </c>
      <c r="G4" s="11">
        <f>F4/2300</f>
        <v>17.391304347826086</v>
      </c>
    </row>
    <row r="5" spans="1:7">
      <c r="A5" s="8">
        <v>1011</v>
      </c>
      <c r="B5" s="8" t="s">
        <v>6</v>
      </c>
      <c r="C5" s="8" t="s">
        <v>8</v>
      </c>
      <c r="D5" s="8">
        <v>2</v>
      </c>
      <c r="E5" s="9">
        <v>10000</v>
      </c>
      <c r="F5" s="9">
        <f t="shared" si="0"/>
        <v>20000</v>
      </c>
      <c r="G5" s="11">
        <f t="shared" ref="G5:G68" si="1">F5/2300</f>
        <v>8.695652173913043</v>
      </c>
    </row>
    <row r="6" spans="1:7">
      <c r="A6" s="8">
        <v>1012</v>
      </c>
      <c r="B6" s="8" t="s">
        <v>7</v>
      </c>
      <c r="C6" s="8" t="s">
        <v>8</v>
      </c>
      <c r="D6" s="8">
        <v>10</v>
      </c>
      <c r="E6" s="9">
        <v>10000</v>
      </c>
      <c r="F6" s="9">
        <f t="shared" si="0"/>
        <v>100000</v>
      </c>
      <c r="G6" s="11">
        <f t="shared" si="1"/>
        <v>43.478260869565219</v>
      </c>
    </row>
    <row r="7" spans="1:7">
      <c r="A7" s="8">
        <v>1013</v>
      </c>
      <c r="B7" s="8" t="s">
        <v>10</v>
      </c>
      <c r="C7" s="8" t="s">
        <v>27</v>
      </c>
      <c r="D7" s="8">
        <v>5</v>
      </c>
      <c r="E7" s="9">
        <v>20000</v>
      </c>
      <c r="F7" s="9">
        <f t="shared" si="0"/>
        <v>100000</v>
      </c>
      <c r="G7" s="11">
        <f t="shared" si="1"/>
        <v>43.478260869565219</v>
      </c>
    </row>
    <row r="8" spans="1:7">
      <c r="A8" s="5"/>
      <c r="B8" s="3" t="s">
        <v>11</v>
      </c>
      <c r="C8" s="5"/>
      <c r="D8" s="5"/>
      <c r="E8" s="7"/>
      <c r="F8" s="4">
        <f>SUM(F4:F7)</f>
        <v>260000</v>
      </c>
      <c r="G8" s="4">
        <f t="shared" si="1"/>
        <v>113.04347826086956</v>
      </c>
    </row>
    <row r="9" spans="1:7">
      <c r="A9" s="3">
        <v>2000</v>
      </c>
      <c r="B9" s="6" t="s">
        <v>12</v>
      </c>
      <c r="C9" s="5"/>
      <c r="D9" s="5"/>
      <c r="E9" s="7"/>
      <c r="F9" s="7"/>
      <c r="G9" s="4">
        <f t="shared" si="1"/>
        <v>0</v>
      </c>
    </row>
    <row r="10" spans="1:7">
      <c r="A10" s="8">
        <v>2010</v>
      </c>
      <c r="B10" s="8" t="s">
        <v>13</v>
      </c>
      <c r="C10" s="8" t="s">
        <v>44</v>
      </c>
      <c r="D10" s="8">
        <v>100</v>
      </c>
      <c r="E10" s="9">
        <v>15000</v>
      </c>
      <c r="F10" s="9">
        <f t="shared" si="0"/>
        <v>1500000</v>
      </c>
      <c r="G10" s="11">
        <f t="shared" si="1"/>
        <v>652.17391304347825</v>
      </c>
    </row>
    <row r="11" spans="1:7">
      <c r="A11" s="8">
        <v>2011</v>
      </c>
      <c r="B11" s="8" t="s">
        <v>79</v>
      </c>
      <c r="C11" s="8" t="s">
        <v>45</v>
      </c>
      <c r="D11" s="8">
        <v>10</v>
      </c>
      <c r="E11" s="9">
        <v>60000</v>
      </c>
      <c r="F11" s="9">
        <f t="shared" si="0"/>
        <v>600000</v>
      </c>
      <c r="G11" s="11">
        <f t="shared" si="1"/>
        <v>260.86956521739131</v>
      </c>
    </row>
    <row r="12" spans="1:7">
      <c r="A12" s="8">
        <v>2012</v>
      </c>
      <c r="B12" s="8" t="s">
        <v>14</v>
      </c>
      <c r="C12" s="8" t="s">
        <v>45</v>
      </c>
      <c r="D12" s="8">
        <v>1000</v>
      </c>
      <c r="E12" s="9">
        <v>1000</v>
      </c>
      <c r="F12" s="9">
        <f t="shared" si="0"/>
        <v>1000000</v>
      </c>
      <c r="G12" s="11">
        <f t="shared" si="1"/>
        <v>434.78260869565219</v>
      </c>
    </row>
    <row r="13" spans="1:7">
      <c r="A13" s="8">
        <v>2013</v>
      </c>
      <c r="B13" s="8" t="s">
        <v>15</v>
      </c>
      <c r="C13" s="8" t="s">
        <v>45</v>
      </c>
      <c r="D13" s="8">
        <v>1000</v>
      </c>
      <c r="E13" s="9">
        <v>3000</v>
      </c>
      <c r="F13" s="9">
        <f t="shared" si="0"/>
        <v>3000000</v>
      </c>
      <c r="G13" s="11">
        <f t="shared" si="1"/>
        <v>1304.3478260869565</v>
      </c>
    </row>
    <row r="14" spans="1:7">
      <c r="A14" s="8">
        <v>2014</v>
      </c>
      <c r="B14" s="8" t="s">
        <v>16</v>
      </c>
      <c r="C14" s="8" t="s">
        <v>46</v>
      </c>
      <c r="D14" s="8">
        <v>100</v>
      </c>
      <c r="E14" s="9">
        <v>5000</v>
      </c>
      <c r="F14" s="9">
        <f t="shared" si="0"/>
        <v>500000</v>
      </c>
      <c r="G14" s="11">
        <f t="shared" si="1"/>
        <v>217.39130434782609</v>
      </c>
    </row>
    <row r="15" spans="1:7">
      <c r="A15" s="8">
        <v>2015</v>
      </c>
      <c r="B15" s="8" t="s">
        <v>17</v>
      </c>
      <c r="C15" s="8" t="s">
        <v>31</v>
      </c>
      <c r="D15" s="8">
        <v>4</v>
      </c>
      <c r="E15" s="9">
        <v>15000</v>
      </c>
      <c r="F15" s="9">
        <f t="shared" si="0"/>
        <v>60000</v>
      </c>
      <c r="G15" s="11">
        <f t="shared" si="1"/>
        <v>26.086956521739129</v>
      </c>
    </row>
    <row r="16" spans="1:7">
      <c r="A16" s="8">
        <v>2016</v>
      </c>
      <c r="B16" s="8" t="s">
        <v>18</v>
      </c>
      <c r="C16" s="8" t="s">
        <v>46</v>
      </c>
      <c r="D16" s="8">
        <v>10</v>
      </c>
      <c r="E16" s="9">
        <v>2000</v>
      </c>
      <c r="F16" s="9">
        <f t="shared" si="0"/>
        <v>20000</v>
      </c>
      <c r="G16" s="11">
        <f t="shared" si="1"/>
        <v>8.695652173913043</v>
      </c>
    </row>
    <row r="17" spans="1:7">
      <c r="A17" s="8">
        <v>2017</v>
      </c>
      <c r="B17" s="8" t="s">
        <v>19</v>
      </c>
      <c r="C17" s="8" t="s">
        <v>47</v>
      </c>
      <c r="D17" s="8">
        <v>100</v>
      </c>
      <c r="E17" s="9">
        <v>20000</v>
      </c>
      <c r="F17" s="9">
        <f t="shared" si="0"/>
        <v>2000000</v>
      </c>
      <c r="G17" s="11">
        <f t="shared" si="1"/>
        <v>869.56521739130437</v>
      </c>
    </row>
    <row r="18" spans="1:7">
      <c r="A18" s="8">
        <v>2018</v>
      </c>
      <c r="B18" s="8" t="s">
        <v>20</v>
      </c>
      <c r="C18" s="8" t="s">
        <v>33</v>
      </c>
      <c r="D18" s="8">
        <v>100</v>
      </c>
      <c r="E18" s="9">
        <v>10000</v>
      </c>
      <c r="F18" s="9">
        <f t="shared" si="0"/>
        <v>1000000</v>
      </c>
      <c r="G18" s="11">
        <f t="shared" si="1"/>
        <v>434.78260869565219</v>
      </c>
    </row>
    <row r="19" spans="1:7">
      <c r="A19" s="8">
        <v>2019</v>
      </c>
      <c r="B19" s="8" t="s">
        <v>21</v>
      </c>
      <c r="C19" s="8" t="s">
        <v>47</v>
      </c>
      <c r="D19" s="8">
        <v>100</v>
      </c>
      <c r="E19" s="9">
        <v>20000</v>
      </c>
      <c r="F19" s="9">
        <f t="shared" si="0"/>
        <v>2000000</v>
      </c>
      <c r="G19" s="11">
        <f t="shared" si="1"/>
        <v>869.56521739130437</v>
      </c>
    </row>
    <row r="20" spans="1:7">
      <c r="A20" s="8">
        <v>2020</v>
      </c>
      <c r="B20" s="8" t="s">
        <v>22</v>
      </c>
      <c r="C20" s="8" t="s">
        <v>47</v>
      </c>
      <c r="D20" s="8">
        <v>100</v>
      </c>
      <c r="E20" s="9">
        <v>2500</v>
      </c>
      <c r="F20" s="9">
        <f t="shared" si="0"/>
        <v>250000</v>
      </c>
      <c r="G20" s="11">
        <f t="shared" si="1"/>
        <v>108.69565217391305</v>
      </c>
    </row>
    <row r="21" spans="1:7">
      <c r="A21" s="5"/>
      <c r="B21" s="6" t="s">
        <v>23</v>
      </c>
      <c r="C21" s="5"/>
      <c r="D21" s="5"/>
      <c r="E21" s="7"/>
      <c r="F21" s="4">
        <f>SUM(F10:F20)</f>
        <v>11930000</v>
      </c>
      <c r="G21" s="4">
        <f t="shared" si="1"/>
        <v>5186.95652173913</v>
      </c>
    </row>
    <row r="22" spans="1:7">
      <c r="A22" s="3">
        <v>3000</v>
      </c>
      <c r="B22" s="3" t="s">
        <v>25</v>
      </c>
      <c r="C22" s="5"/>
      <c r="D22" s="5"/>
      <c r="E22" s="7"/>
      <c r="F22" s="7"/>
      <c r="G22" s="4">
        <f t="shared" si="1"/>
        <v>0</v>
      </c>
    </row>
    <row r="23" spans="1:7">
      <c r="A23" s="8">
        <v>3010</v>
      </c>
      <c r="B23" s="8" t="s">
        <v>26</v>
      </c>
      <c r="C23" s="8" t="s">
        <v>27</v>
      </c>
      <c r="D23" s="8">
        <v>5</v>
      </c>
      <c r="E23" s="9">
        <v>80000</v>
      </c>
      <c r="F23" s="9">
        <f t="shared" si="0"/>
        <v>400000</v>
      </c>
      <c r="G23" s="11">
        <f t="shared" si="1"/>
        <v>173.91304347826087</v>
      </c>
    </row>
    <row r="24" spans="1:7">
      <c r="A24" s="8">
        <v>3011</v>
      </c>
      <c r="B24" s="8" t="s">
        <v>28</v>
      </c>
      <c r="C24" s="8" t="s">
        <v>33</v>
      </c>
      <c r="D24" s="8">
        <v>20</v>
      </c>
      <c r="E24" s="9">
        <v>1500</v>
      </c>
      <c r="F24" s="9">
        <f t="shared" si="0"/>
        <v>30000</v>
      </c>
      <c r="G24" s="11">
        <f t="shared" si="1"/>
        <v>13.043478260869565</v>
      </c>
    </row>
    <row r="25" spans="1:7">
      <c r="A25" s="8">
        <v>3012</v>
      </c>
      <c r="B25" s="8" t="s">
        <v>17</v>
      </c>
      <c r="C25" s="8" t="s">
        <v>31</v>
      </c>
      <c r="D25" s="8">
        <v>1</v>
      </c>
      <c r="E25" s="9">
        <v>15000</v>
      </c>
      <c r="F25" s="9">
        <f t="shared" si="0"/>
        <v>15000</v>
      </c>
      <c r="G25" s="11">
        <f t="shared" si="1"/>
        <v>6.5217391304347823</v>
      </c>
    </row>
    <row r="26" spans="1:7">
      <c r="A26" s="8">
        <v>3013</v>
      </c>
      <c r="B26" s="8" t="s">
        <v>29</v>
      </c>
      <c r="C26" s="8" t="s">
        <v>32</v>
      </c>
      <c r="D26" s="8">
        <v>2</v>
      </c>
      <c r="E26" s="9">
        <v>25000</v>
      </c>
      <c r="F26" s="9">
        <f t="shared" si="0"/>
        <v>50000</v>
      </c>
      <c r="G26" s="11">
        <f t="shared" si="1"/>
        <v>21.739130434782609</v>
      </c>
    </row>
    <row r="27" spans="1:7">
      <c r="A27" s="8">
        <v>3014</v>
      </c>
      <c r="B27" s="8" t="s">
        <v>30</v>
      </c>
      <c r="C27" s="8" t="s">
        <v>31</v>
      </c>
      <c r="D27" s="8">
        <v>2</v>
      </c>
      <c r="E27" s="9">
        <v>6000</v>
      </c>
      <c r="F27" s="9">
        <f t="shared" si="0"/>
        <v>12000</v>
      </c>
      <c r="G27" s="11">
        <f t="shared" si="1"/>
        <v>5.2173913043478262</v>
      </c>
    </row>
    <row r="28" spans="1:7">
      <c r="A28" s="8">
        <v>3015</v>
      </c>
      <c r="B28" s="8" t="s">
        <v>34</v>
      </c>
      <c r="C28" s="8" t="s">
        <v>48</v>
      </c>
      <c r="D28" s="8">
        <v>120</v>
      </c>
      <c r="E28" s="9">
        <v>4000</v>
      </c>
      <c r="F28" s="9">
        <f t="shared" si="0"/>
        <v>480000</v>
      </c>
      <c r="G28" s="11">
        <f t="shared" si="1"/>
        <v>208.69565217391303</v>
      </c>
    </row>
    <row r="29" spans="1:7">
      <c r="A29" s="8">
        <v>3016</v>
      </c>
      <c r="B29" s="8" t="s">
        <v>35</v>
      </c>
      <c r="C29" s="8" t="s">
        <v>48</v>
      </c>
      <c r="D29" s="8">
        <v>120</v>
      </c>
      <c r="E29" s="9">
        <v>2000</v>
      </c>
      <c r="F29" s="9">
        <f t="shared" si="0"/>
        <v>240000</v>
      </c>
      <c r="G29" s="11">
        <f t="shared" si="1"/>
        <v>104.34782608695652</v>
      </c>
    </row>
    <row r="30" spans="1:7">
      <c r="A30" s="8">
        <v>3017</v>
      </c>
      <c r="B30" s="8" t="s">
        <v>36</v>
      </c>
      <c r="C30" s="8" t="s">
        <v>48</v>
      </c>
      <c r="D30" s="8">
        <v>120</v>
      </c>
      <c r="E30" s="9">
        <v>3000</v>
      </c>
      <c r="F30" s="9">
        <f t="shared" si="0"/>
        <v>360000</v>
      </c>
      <c r="G30" s="11">
        <f t="shared" si="1"/>
        <v>156.52173913043478</v>
      </c>
    </row>
    <row r="31" spans="1:7">
      <c r="A31" s="8">
        <v>3018</v>
      </c>
      <c r="B31" s="8" t="s">
        <v>37</v>
      </c>
      <c r="C31" s="8" t="s">
        <v>27</v>
      </c>
      <c r="D31" s="8">
        <v>5</v>
      </c>
      <c r="E31" s="9">
        <v>20000</v>
      </c>
      <c r="F31" s="9">
        <f t="shared" si="0"/>
        <v>100000</v>
      </c>
      <c r="G31" s="11">
        <f t="shared" si="1"/>
        <v>43.478260869565219</v>
      </c>
    </row>
    <row r="32" spans="1:7">
      <c r="A32" s="5"/>
      <c r="B32" s="6" t="s">
        <v>38</v>
      </c>
      <c r="C32" s="5"/>
      <c r="D32" s="5"/>
      <c r="E32" s="7"/>
      <c r="F32" s="4">
        <f>SUM(F23:F31)</f>
        <v>1687000</v>
      </c>
      <c r="G32" s="4">
        <f t="shared" si="1"/>
        <v>733.47826086956525</v>
      </c>
    </row>
    <row r="33" spans="1:7">
      <c r="A33" s="3">
        <v>4000</v>
      </c>
      <c r="B33" s="3" t="s">
        <v>24</v>
      </c>
      <c r="C33" s="5"/>
      <c r="D33" s="5"/>
      <c r="E33" s="7"/>
      <c r="F33" s="7"/>
      <c r="G33" s="4">
        <f t="shared" si="1"/>
        <v>0</v>
      </c>
    </row>
    <row r="34" spans="1:7">
      <c r="A34" s="8">
        <v>4010</v>
      </c>
      <c r="B34" s="8" t="s">
        <v>39</v>
      </c>
      <c r="C34" s="8" t="s">
        <v>8</v>
      </c>
      <c r="D34" s="8">
        <v>40</v>
      </c>
      <c r="E34" s="9">
        <v>50000</v>
      </c>
      <c r="F34" s="9">
        <f t="shared" si="0"/>
        <v>2000000</v>
      </c>
      <c r="G34" s="11">
        <f t="shared" si="1"/>
        <v>869.56521739130437</v>
      </c>
    </row>
    <row r="35" spans="1:7">
      <c r="A35" s="8">
        <v>4011</v>
      </c>
      <c r="B35" s="8" t="s">
        <v>40</v>
      </c>
      <c r="C35" s="8" t="s">
        <v>8</v>
      </c>
      <c r="D35" s="8">
        <v>20</v>
      </c>
      <c r="E35" s="9">
        <v>20000</v>
      </c>
      <c r="F35" s="9">
        <f t="shared" si="0"/>
        <v>400000</v>
      </c>
      <c r="G35" s="11">
        <f t="shared" si="1"/>
        <v>173.91304347826087</v>
      </c>
    </row>
    <row r="36" spans="1:7">
      <c r="A36" s="3"/>
      <c r="B36" s="6" t="s">
        <v>49</v>
      </c>
      <c r="C36" s="3"/>
      <c r="D36" s="3"/>
      <c r="E36" s="4"/>
      <c r="F36" s="4">
        <f>SUM(F34:F35)</f>
        <v>2400000</v>
      </c>
      <c r="G36" s="4">
        <f t="shared" si="1"/>
        <v>1043.4782608695652</v>
      </c>
    </row>
    <row r="37" spans="1:7">
      <c r="A37" s="3">
        <v>5000</v>
      </c>
      <c r="B37" s="3" t="s">
        <v>50</v>
      </c>
      <c r="C37" s="3"/>
      <c r="D37" s="3"/>
      <c r="E37" s="4"/>
      <c r="F37" s="4"/>
      <c r="G37" s="4">
        <f t="shared" si="1"/>
        <v>0</v>
      </c>
    </row>
    <row r="38" spans="1:7">
      <c r="A38" s="8">
        <v>5010</v>
      </c>
      <c r="B38" s="8" t="s">
        <v>51</v>
      </c>
      <c r="C38" s="8" t="s">
        <v>8</v>
      </c>
      <c r="D38" s="8">
        <v>3</v>
      </c>
      <c r="E38" s="9">
        <v>100000</v>
      </c>
      <c r="F38" s="9">
        <f t="shared" si="0"/>
        <v>300000</v>
      </c>
      <c r="G38" s="11">
        <f t="shared" si="1"/>
        <v>130.43478260869566</v>
      </c>
    </row>
    <row r="39" spans="1:7">
      <c r="A39" s="8">
        <v>5011</v>
      </c>
      <c r="B39" s="8" t="s">
        <v>7</v>
      </c>
      <c r="C39" s="8" t="s">
        <v>8</v>
      </c>
      <c r="D39" s="8">
        <v>6</v>
      </c>
      <c r="E39" s="9">
        <v>10000</v>
      </c>
      <c r="F39" s="9">
        <f t="shared" si="0"/>
        <v>60000</v>
      </c>
      <c r="G39" s="11">
        <f t="shared" si="1"/>
        <v>26.086956521739129</v>
      </c>
    </row>
    <row r="40" spans="1:7">
      <c r="A40" s="8">
        <v>5012</v>
      </c>
      <c r="B40" s="8" t="s">
        <v>35</v>
      </c>
      <c r="C40" s="8" t="s">
        <v>48</v>
      </c>
      <c r="D40" s="8">
        <v>60</v>
      </c>
      <c r="E40" s="9">
        <v>2000</v>
      </c>
      <c r="F40" s="9">
        <f t="shared" si="0"/>
        <v>120000</v>
      </c>
      <c r="G40" s="11">
        <f t="shared" si="1"/>
        <v>52.173913043478258</v>
      </c>
    </row>
    <row r="41" spans="1:7">
      <c r="A41" s="8">
        <v>5013</v>
      </c>
      <c r="B41" s="8" t="s">
        <v>52</v>
      </c>
      <c r="C41" s="8" t="s">
        <v>48</v>
      </c>
      <c r="D41" s="8">
        <v>60</v>
      </c>
      <c r="E41" s="9">
        <v>20000</v>
      </c>
      <c r="F41" s="9">
        <f t="shared" si="0"/>
        <v>1200000</v>
      </c>
      <c r="G41" s="11">
        <f t="shared" si="1"/>
        <v>521.73913043478262</v>
      </c>
    </row>
    <row r="42" spans="1:7">
      <c r="A42" s="8">
        <v>5014</v>
      </c>
      <c r="B42" s="8" t="s">
        <v>37</v>
      </c>
      <c r="C42" s="8" t="s">
        <v>27</v>
      </c>
      <c r="D42" s="8">
        <v>3</v>
      </c>
      <c r="E42" s="9">
        <v>20000</v>
      </c>
      <c r="F42" s="9">
        <f t="shared" si="0"/>
        <v>60000</v>
      </c>
      <c r="G42" s="11">
        <f t="shared" si="1"/>
        <v>26.086956521739129</v>
      </c>
    </row>
    <row r="43" spans="1:7">
      <c r="A43" s="5"/>
      <c r="B43" s="6" t="s">
        <v>53</v>
      </c>
      <c r="C43" s="5"/>
      <c r="D43" s="5"/>
      <c r="E43" s="7"/>
      <c r="F43" s="4">
        <f>SUM(F38:F42)</f>
        <v>1740000</v>
      </c>
      <c r="G43" s="4">
        <f t="shared" si="1"/>
        <v>756.52173913043475</v>
      </c>
    </row>
    <row r="44" spans="1:7">
      <c r="A44" s="3">
        <v>6000</v>
      </c>
      <c r="B44" s="3" t="s">
        <v>54</v>
      </c>
      <c r="C44" s="5"/>
      <c r="D44" s="5"/>
      <c r="E44" s="7"/>
      <c r="F44" s="7"/>
      <c r="G44" s="4">
        <f t="shared" si="1"/>
        <v>0</v>
      </c>
    </row>
    <row r="45" spans="1:7">
      <c r="A45" s="8">
        <v>6010</v>
      </c>
      <c r="B45" s="8" t="s">
        <v>55</v>
      </c>
      <c r="C45" s="8" t="s">
        <v>56</v>
      </c>
      <c r="D45" s="8">
        <v>12</v>
      </c>
      <c r="E45" s="9">
        <v>100000</v>
      </c>
      <c r="F45" s="9">
        <f t="shared" si="0"/>
        <v>1200000</v>
      </c>
      <c r="G45" s="11">
        <f t="shared" si="1"/>
        <v>521.73913043478262</v>
      </c>
    </row>
    <row r="46" spans="1:7">
      <c r="A46" s="8">
        <v>6011</v>
      </c>
      <c r="B46" s="8" t="s">
        <v>57</v>
      </c>
      <c r="C46" s="8" t="s">
        <v>56</v>
      </c>
      <c r="D46" s="8">
        <v>1</v>
      </c>
      <c r="E46" s="9">
        <v>700000</v>
      </c>
      <c r="F46" s="9">
        <f t="shared" si="0"/>
        <v>700000</v>
      </c>
      <c r="G46" s="11">
        <f t="shared" si="1"/>
        <v>304.3478260869565</v>
      </c>
    </row>
    <row r="47" spans="1:7">
      <c r="A47" s="8">
        <v>6012</v>
      </c>
      <c r="B47" s="8" t="s">
        <v>58</v>
      </c>
      <c r="C47" s="8" t="s">
        <v>56</v>
      </c>
      <c r="D47" s="8">
        <v>12</v>
      </c>
      <c r="E47" s="9">
        <v>30000</v>
      </c>
      <c r="F47" s="9">
        <f t="shared" si="0"/>
        <v>360000</v>
      </c>
      <c r="G47" s="11">
        <f t="shared" si="1"/>
        <v>156.52173913043478</v>
      </c>
    </row>
    <row r="48" spans="1:7">
      <c r="A48" s="8">
        <v>6013</v>
      </c>
      <c r="B48" s="8" t="s">
        <v>59</v>
      </c>
      <c r="C48" s="8" t="s">
        <v>8</v>
      </c>
      <c r="D48" s="8">
        <v>1</v>
      </c>
      <c r="E48" s="9">
        <v>600000</v>
      </c>
      <c r="F48" s="9">
        <f t="shared" si="0"/>
        <v>600000</v>
      </c>
      <c r="G48" s="11">
        <f t="shared" si="1"/>
        <v>260.86956521739131</v>
      </c>
    </row>
    <row r="49" spans="1:7">
      <c r="A49" s="3"/>
      <c r="B49" s="6" t="s">
        <v>60</v>
      </c>
      <c r="C49" s="3"/>
      <c r="D49" s="3"/>
      <c r="E49" s="4"/>
      <c r="F49" s="4">
        <f>SUM(F45:F48)</f>
        <v>2860000</v>
      </c>
      <c r="G49" s="4">
        <f t="shared" si="1"/>
        <v>1243.4782608695652</v>
      </c>
    </row>
    <row r="50" spans="1:7">
      <c r="A50" s="3">
        <v>7000</v>
      </c>
      <c r="B50" s="3" t="s">
        <v>61</v>
      </c>
      <c r="C50" s="3"/>
      <c r="D50" s="3"/>
      <c r="E50" s="4"/>
      <c r="F50" s="4"/>
      <c r="G50" s="4">
        <f t="shared" si="1"/>
        <v>0</v>
      </c>
    </row>
    <row r="51" spans="1:7">
      <c r="A51" s="8">
        <v>7010</v>
      </c>
      <c r="B51" s="8" t="s">
        <v>51</v>
      </c>
      <c r="C51" s="8" t="s">
        <v>56</v>
      </c>
      <c r="D51" s="8">
        <v>10</v>
      </c>
      <c r="E51" s="9">
        <v>30000</v>
      </c>
      <c r="F51" s="9">
        <f t="shared" si="0"/>
        <v>300000</v>
      </c>
      <c r="G51" s="11">
        <f t="shared" si="1"/>
        <v>130.43478260869566</v>
      </c>
    </row>
    <row r="52" spans="1:7">
      <c r="A52" s="10">
        <v>7011</v>
      </c>
      <c r="B52" s="10" t="s">
        <v>62</v>
      </c>
      <c r="C52" s="10" t="s">
        <v>32</v>
      </c>
      <c r="D52" s="10">
        <v>1000</v>
      </c>
      <c r="E52" s="9">
        <v>200</v>
      </c>
      <c r="F52" s="9">
        <f t="shared" si="0"/>
        <v>200000</v>
      </c>
      <c r="G52" s="11">
        <f t="shared" si="1"/>
        <v>86.956521739130437</v>
      </c>
    </row>
    <row r="53" spans="1:7">
      <c r="A53" s="8">
        <v>7012</v>
      </c>
      <c r="B53" s="8" t="s">
        <v>63</v>
      </c>
      <c r="C53" s="8" t="s">
        <v>64</v>
      </c>
      <c r="D53" s="8">
        <v>100</v>
      </c>
      <c r="E53" s="9">
        <v>10000</v>
      </c>
      <c r="F53" s="9">
        <f t="shared" si="0"/>
        <v>1000000</v>
      </c>
      <c r="G53" s="11">
        <f t="shared" si="1"/>
        <v>434.78260869565219</v>
      </c>
    </row>
    <row r="54" spans="1:7">
      <c r="A54" s="3"/>
      <c r="B54" s="6" t="s">
        <v>65</v>
      </c>
      <c r="C54" s="3"/>
      <c r="D54" s="3"/>
      <c r="E54" s="4"/>
      <c r="F54" s="4">
        <f>SUM(F51:F53)</f>
        <v>1500000</v>
      </c>
      <c r="G54" s="4">
        <f t="shared" si="1"/>
        <v>652.17391304347825</v>
      </c>
    </row>
    <row r="55" spans="1:7">
      <c r="A55" s="3">
        <v>8000</v>
      </c>
      <c r="B55" s="3" t="s">
        <v>66</v>
      </c>
      <c r="C55" s="3"/>
      <c r="D55" s="3"/>
      <c r="E55" s="4"/>
      <c r="F55" s="4"/>
      <c r="G55" s="4">
        <f t="shared" si="1"/>
        <v>0</v>
      </c>
    </row>
    <row r="56" spans="1:7">
      <c r="A56" s="8">
        <v>8010</v>
      </c>
      <c r="B56" s="8" t="s">
        <v>82</v>
      </c>
      <c r="C56" s="8" t="s">
        <v>33</v>
      </c>
      <c r="D56" s="8">
        <v>1</v>
      </c>
      <c r="E56" s="9">
        <v>1200000</v>
      </c>
      <c r="F56" s="9">
        <f t="shared" si="0"/>
        <v>1200000</v>
      </c>
      <c r="G56" s="11">
        <f t="shared" si="1"/>
        <v>521.73913043478262</v>
      </c>
    </row>
    <row r="57" spans="1:7">
      <c r="A57" s="8">
        <v>8011</v>
      </c>
      <c r="B57" s="8" t="s">
        <v>80</v>
      </c>
      <c r="C57" s="8" t="s">
        <v>33</v>
      </c>
      <c r="D57" s="8">
        <v>1</v>
      </c>
      <c r="E57" s="9">
        <v>300000</v>
      </c>
      <c r="F57" s="9">
        <f t="shared" si="0"/>
        <v>300000</v>
      </c>
      <c r="G57" s="11">
        <f t="shared" si="1"/>
        <v>130.43478260869566</v>
      </c>
    </row>
    <row r="58" spans="1:7">
      <c r="A58" s="8">
        <v>8012</v>
      </c>
      <c r="B58" s="8" t="s">
        <v>67</v>
      </c>
      <c r="C58" s="8" t="s">
        <v>68</v>
      </c>
      <c r="D58" s="8">
        <v>1</v>
      </c>
      <c r="E58" s="9">
        <v>350000</v>
      </c>
      <c r="F58" s="9">
        <f t="shared" si="0"/>
        <v>350000</v>
      </c>
      <c r="G58" s="11">
        <f t="shared" si="1"/>
        <v>152.17391304347825</v>
      </c>
    </row>
    <row r="59" spans="1:7">
      <c r="A59" s="8">
        <v>8013</v>
      </c>
      <c r="B59" s="8" t="s">
        <v>4</v>
      </c>
      <c r="C59" s="8" t="s">
        <v>5</v>
      </c>
      <c r="D59" s="8">
        <v>80</v>
      </c>
      <c r="E59" s="9">
        <v>4000</v>
      </c>
      <c r="F59" s="9">
        <f t="shared" si="0"/>
        <v>320000</v>
      </c>
      <c r="G59" s="11">
        <f t="shared" si="1"/>
        <v>139.13043478260869</v>
      </c>
    </row>
    <row r="60" spans="1:7">
      <c r="A60" s="8">
        <v>8014</v>
      </c>
      <c r="B60" s="8" t="s">
        <v>69</v>
      </c>
      <c r="C60" s="8" t="s">
        <v>56</v>
      </c>
      <c r="D60" s="8">
        <v>10</v>
      </c>
      <c r="E60" s="9">
        <v>85000</v>
      </c>
      <c r="F60" s="9">
        <f t="shared" si="0"/>
        <v>850000</v>
      </c>
      <c r="G60" s="11">
        <f t="shared" si="1"/>
        <v>369.56521739130437</v>
      </c>
    </row>
    <row r="61" spans="1:7">
      <c r="A61" s="8">
        <v>8015</v>
      </c>
      <c r="B61" s="8" t="s">
        <v>70</v>
      </c>
      <c r="C61" s="8" t="s">
        <v>71</v>
      </c>
      <c r="D61" s="8">
        <v>1</v>
      </c>
      <c r="E61" s="9">
        <v>50000</v>
      </c>
      <c r="F61" s="9">
        <f t="shared" si="0"/>
        <v>50000</v>
      </c>
      <c r="G61" s="11">
        <f t="shared" si="1"/>
        <v>21.739130434782609</v>
      </c>
    </row>
    <row r="62" spans="1:7">
      <c r="A62" s="3"/>
      <c r="B62" s="6" t="s">
        <v>72</v>
      </c>
      <c r="C62" s="3"/>
      <c r="D62" s="3"/>
      <c r="E62" s="4"/>
      <c r="F62" s="4">
        <f>SUM(F56:F61)</f>
        <v>3070000</v>
      </c>
      <c r="G62" s="4">
        <f t="shared" si="1"/>
        <v>1334.7826086956522</v>
      </c>
    </row>
    <row r="63" spans="1:7">
      <c r="A63" s="3">
        <v>9000</v>
      </c>
      <c r="B63" s="3" t="s">
        <v>73</v>
      </c>
      <c r="C63" s="3"/>
      <c r="D63" s="3"/>
      <c r="E63" s="4"/>
      <c r="F63" s="4">
        <f t="shared" si="0"/>
        <v>0</v>
      </c>
      <c r="G63" s="4">
        <f t="shared" si="1"/>
        <v>0</v>
      </c>
    </row>
    <row r="64" spans="1:7">
      <c r="A64" s="8">
        <v>9010</v>
      </c>
      <c r="B64" s="8" t="s">
        <v>74</v>
      </c>
      <c r="C64" s="8" t="s">
        <v>56</v>
      </c>
      <c r="D64" s="8">
        <v>12</v>
      </c>
      <c r="E64" s="9">
        <v>250000</v>
      </c>
      <c r="F64" s="9">
        <f t="shared" si="0"/>
        <v>3000000</v>
      </c>
      <c r="G64" s="11">
        <f t="shared" si="1"/>
        <v>1304.3478260869565</v>
      </c>
    </row>
    <row r="65" spans="1:7">
      <c r="A65" s="8">
        <v>9011</v>
      </c>
      <c r="B65" s="8" t="s">
        <v>75</v>
      </c>
      <c r="C65" s="8" t="s">
        <v>56</v>
      </c>
      <c r="D65" s="8">
        <v>12</v>
      </c>
      <c r="E65" s="9">
        <v>200000</v>
      </c>
      <c r="F65" s="9">
        <f t="shared" si="0"/>
        <v>2400000</v>
      </c>
      <c r="G65" s="11">
        <f t="shared" si="1"/>
        <v>1043.4782608695652</v>
      </c>
    </row>
    <row r="66" spans="1:7">
      <c r="A66" s="10">
        <v>9012</v>
      </c>
      <c r="B66" s="10" t="s">
        <v>76</v>
      </c>
      <c r="C66" s="10" t="s">
        <v>71</v>
      </c>
      <c r="D66" s="10">
        <v>1</v>
      </c>
      <c r="E66" s="9">
        <v>500000</v>
      </c>
      <c r="F66" s="9">
        <f t="shared" si="0"/>
        <v>500000</v>
      </c>
      <c r="G66" s="11">
        <f t="shared" si="1"/>
        <v>217.39130434782609</v>
      </c>
    </row>
    <row r="67" spans="1:7">
      <c r="A67" s="5"/>
      <c r="B67" s="6" t="s">
        <v>77</v>
      </c>
      <c r="C67" s="5"/>
      <c r="D67" s="5"/>
      <c r="E67" s="7"/>
      <c r="F67" s="4">
        <f>SUM(F64:F66)</f>
        <v>5900000</v>
      </c>
      <c r="G67" s="4">
        <f t="shared" si="1"/>
        <v>2565.217391304348</v>
      </c>
    </row>
    <row r="68" spans="1:7">
      <c r="A68" s="5"/>
      <c r="B68" s="3" t="s">
        <v>78</v>
      </c>
      <c r="C68" s="5"/>
      <c r="D68" s="5"/>
      <c r="E68" s="7"/>
      <c r="F68" s="4">
        <f>F8+F21+F32+F36+F43+F49+F54+F62+F67</f>
        <v>31347000</v>
      </c>
      <c r="G68" s="4">
        <f t="shared" si="1"/>
        <v>13629.130434782608</v>
      </c>
    </row>
  </sheetData>
  <pageMargins left="0.7" right="0.7" top="0.75" bottom="0.75" header="0.3" footer="0.3"/>
  <pageSetup orientation="landscape" horizontalDpi="300" verticalDpi="300" r:id="rId1"/>
  <ignoredErrors>
    <ignoredError sqref="F8 F21 F32 F36 F43 F49 F54 F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</dc:creator>
  <cp:lastModifiedBy>RACODI</cp:lastModifiedBy>
  <dcterms:created xsi:type="dcterms:W3CDTF">2012-01-25T08:17:02Z</dcterms:created>
  <dcterms:modified xsi:type="dcterms:W3CDTF">2012-07-28T14:46:38Z</dcterms:modified>
</cp:coreProperties>
</file>